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an1" sheetId="1" r:id="rId1"/>
  </sheets>
  <definedNames>
    <definedName name="_xlnm.Print_Area" localSheetId="0">'Plan1'!$A$1:$I$47</definedName>
  </definedNames>
  <calcPr fullCalcOnLoad="1"/>
</workbook>
</file>

<file path=xl/sharedStrings.xml><?xml version="1.0" encoding="utf-8"?>
<sst xmlns="http://schemas.openxmlformats.org/spreadsheetml/2006/main" count="131" uniqueCount="104">
  <si>
    <t>INSTITUTO FEDERAL DE CIÊNCIA E TECNOLOGIA DE SÃO PAULO</t>
  </si>
  <si>
    <t>Componente Curricular</t>
  </si>
  <si>
    <t>Códigos</t>
  </si>
  <si>
    <t>Teoria/</t>
  </si>
  <si>
    <t>Total</t>
  </si>
  <si>
    <t>Prática</t>
  </si>
  <si>
    <t>Profs.</t>
  </si>
  <si>
    <t>Aulas</t>
  </si>
  <si>
    <t xml:space="preserve"> Horas</t>
  </si>
  <si>
    <t>LOG</t>
  </si>
  <si>
    <t>COE</t>
  </si>
  <si>
    <t>HCT</t>
  </si>
  <si>
    <t>ING</t>
  </si>
  <si>
    <t>MD1</t>
  </si>
  <si>
    <t>ADC</t>
  </si>
  <si>
    <t>EPO</t>
  </si>
  <si>
    <t>MD2</t>
  </si>
  <si>
    <t>AS2</t>
  </si>
  <si>
    <t>IHM1</t>
  </si>
  <si>
    <t>BD2</t>
  </si>
  <si>
    <t>IDS</t>
  </si>
  <si>
    <t>LP2</t>
  </si>
  <si>
    <t>PRS</t>
  </si>
  <si>
    <t>IHM2</t>
  </si>
  <si>
    <t>TOTAL ACUMULADO DE AULAS</t>
  </si>
  <si>
    <t>TOTAL ACUMULADO DE HORAS</t>
  </si>
  <si>
    <t>Aulas/  semana</t>
  </si>
  <si>
    <t xml:space="preserve">Nº </t>
  </si>
  <si>
    <t>1º Sem.</t>
  </si>
  <si>
    <t>2º Sem.</t>
  </si>
  <si>
    <t>3º Sem.</t>
  </si>
  <si>
    <t>4º Sem.</t>
  </si>
  <si>
    <t>T/P</t>
  </si>
  <si>
    <t xml:space="preserve">Subtotal  </t>
  </si>
  <si>
    <t xml:space="preserve">Subtotal    </t>
  </si>
  <si>
    <t>-</t>
  </si>
  <si>
    <t>CARGA HORÁRIA TOTAL MÍNIMA</t>
  </si>
  <si>
    <t>(Criação: Lei nº 11.892 de 29/12/2008)</t>
  </si>
  <si>
    <t>ESTRUTURA CURRICULAR DE TECNOLOGIA EM __________________________________________________</t>
  </si>
  <si>
    <t>LIBS7</t>
  </si>
  <si>
    <t>CARGA HORÁRIA TOTAL MÁXIMA</t>
  </si>
  <si>
    <t>obs: Aulas com duração de 50 minutos - 20 semanas por semestre</t>
  </si>
  <si>
    <t>LIBRAS - Disciplina Facultativa</t>
  </si>
  <si>
    <t>HOSPITALIDADE E QUALIDADE NOS SERVIÇOS</t>
  </si>
  <si>
    <t>SEGURANÇA DO TRABALHO</t>
  </si>
  <si>
    <t>CONTROLE HIGIÊNICO SANITÁRIO DOS ALIMENTOS</t>
  </si>
  <si>
    <t>HISTÓRIA DA GASTRONOMIA</t>
  </si>
  <si>
    <t>INTRODUÇÃO À NUTRIÇÃO</t>
  </si>
  <si>
    <t>HABILIDADES BÁSICAS DA GASTRONOMIA</t>
  </si>
  <si>
    <r>
      <t>Campus</t>
    </r>
    <r>
      <rPr>
        <b/>
        <sz val="10"/>
        <rFont val="Arial"/>
        <family val="2"/>
      </rPr>
      <t xml:space="preserve"> Avaré</t>
    </r>
  </si>
  <si>
    <t>GASTRONOMIA</t>
  </si>
  <si>
    <t>GESTÃO DAS RELAÇÕES HUMANAS</t>
  </si>
  <si>
    <t>GARDE MANGER</t>
  </si>
  <si>
    <t>SERVIÇO DE SALA E BAR</t>
  </si>
  <si>
    <t>TECNOLOGIA DE ALIMENTOS</t>
  </si>
  <si>
    <t>COZINHA BRASILEIRA</t>
  </si>
  <si>
    <t>ORGANIZAÇÃO DE EVENTOS</t>
  </si>
  <si>
    <t>ADMINISTRAÇÃO E MARKETING EM A&amp;B</t>
  </si>
  <si>
    <t>CONFEITARIA</t>
  </si>
  <si>
    <t>COZINHA CLÁSSICA E EUROPEIA</t>
  </si>
  <si>
    <t>ANÁLISE SENSORIAL</t>
  </si>
  <si>
    <t>COZINHA ASIÁTICA</t>
  </si>
  <si>
    <t>COZINHA CONTEMPORÂNEA E DE CRIAÇÃO</t>
  </si>
  <si>
    <t>ESTUDOS DAS BEBIDAS E ENOLOGIA</t>
  </si>
  <si>
    <t>PANIFICAÇÃO</t>
  </si>
  <si>
    <t>EMPREENDEDORISMO</t>
  </si>
  <si>
    <t>ELABORAÇÃO DE CARDÁPIO</t>
  </si>
  <si>
    <t>Início do Curso: 1º sem./2017</t>
  </si>
  <si>
    <t xml:space="preserve">Carga Horária Mínima do Curso: </t>
  </si>
  <si>
    <t>Resolução de autorização do curso no IFSP:</t>
  </si>
  <si>
    <t>T</t>
  </si>
  <si>
    <t xml:space="preserve">T/P </t>
  </si>
  <si>
    <t>HQSG1</t>
  </si>
  <si>
    <t>STRG1</t>
  </si>
  <si>
    <t>CHSG1</t>
  </si>
  <si>
    <t>HISG1</t>
  </si>
  <si>
    <t>NUTG1</t>
  </si>
  <si>
    <t xml:space="preserve">HBGG1 </t>
  </si>
  <si>
    <t>GRHG2</t>
  </si>
  <si>
    <t>GAMG2</t>
  </si>
  <si>
    <t>SSBG2</t>
  </si>
  <si>
    <t>TECG2</t>
  </si>
  <si>
    <t xml:space="preserve">CBRG2 </t>
  </si>
  <si>
    <t>EVEG3</t>
  </si>
  <si>
    <t>ADMG3</t>
  </si>
  <si>
    <t xml:space="preserve">COFG3 </t>
  </si>
  <si>
    <t xml:space="preserve">CCEG3 </t>
  </si>
  <si>
    <t xml:space="preserve">ASEG3 </t>
  </si>
  <si>
    <t xml:space="preserve">CASG4 </t>
  </si>
  <si>
    <t xml:space="preserve">CCTG4 </t>
  </si>
  <si>
    <t xml:space="preserve">EBEG4 </t>
  </si>
  <si>
    <t>PANG4</t>
  </si>
  <si>
    <t xml:space="preserve">CARG4 </t>
  </si>
  <si>
    <t>PLANO DE NEGÓCIOS EM ALIMENTOS E BEBIDAS 1</t>
  </si>
  <si>
    <t>PLANO DE NEGÓCIOS EM ALIMENTOS E BEBIDAS 2</t>
  </si>
  <si>
    <t xml:space="preserve">PLAG2 </t>
  </si>
  <si>
    <t xml:space="preserve">PROG4 </t>
  </si>
  <si>
    <t>INGLÊS INSTRUMENTAL</t>
  </si>
  <si>
    <t xml:space="preserve">INGG1 </t>
  </si>
  <si>
    <t xml:space="preserve">EMPG3 </t>
  </si>
  <si>
    <t xml:space="preserve">PLAG3 </t>
  </si>
  <si>
    <t>PROJETO DE CRIAÇÃO EM ALIMENTOS E BEBIDAS</t>
  </si>
  <si>
    <t>Resolução CNE/CP nº1, de 30 de maio de 2012</t>
  </si>
  <si>
    <t>Base Legal: Lei 9394/96, Resolução CNE/CP nº 3, de 18/12/2002 e Decreto 5154 de 23/07/2004,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</si>
</sst>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ill="0" applyBorder="0" applyAlignment="0" applyProtection="0"/>
    <xf numFmtId="0" fontId="46" fillId="19" borderId="5" applyNumberFormat="0" applyAlignment="0" applyProtection="0"/>
    <xf numFmtId="16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178" fontId="29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9" fillId="0" borderId="25" xfId="0" applyFont="1" applyBorder="1" applyAlignment="1">
      <alignment/>
    </xf>
    <xf numFmtId="178" fontId="29" fillId="0" borderId="26" xfId="0" applyNumberFormat="1" applyFont="1" applyBorder="1" applyAlignment="1">
      <alignment horizontal="center" vertical="center"/>
    </xf>
    <xf numFmtId="178" fontId="31" fillId="30" borderId="10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8" fontId="29" fillId="0" borderId="28" xfId="0" applyNumberFormat="1" applyFont="1" applyBorder="1" applyAlignment="1" quotePrefix="1">
      <alignment horizontal="center" vertical="center"/>
    </xf>
    <xf numFmtId="178" fontId="29" fillId="31" borderId="10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9" fillId="0" borderId="23" xfId="0" applyFont="1" applyBorder="1" applyAlignment="1">
      <alignment vertical="top"/>
    </xf>
    <xf numFmtId="0" fontId="9" fillId="0" borderId="23" xfId="0" applyFont="1" applyBorder="1" applyAlignment="1">
      <alignment wrapText="1"/>
    </xf>
    <xf numFmtId="0" fontId="15" fillId="31" borderId="31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0" fontId="29" fillId="0" borderId="19" xfId="0" applyFont="1" applyBorder="1" applyAlignment="1">
      <alignment/>
    </xf>
    <xf numFmtId="0" fontId="29" fillId="0" borderId="35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49" fontId="29" fillId="0" borderId="37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39" xfId="0" applyNumberFormat="1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9" fillId="31" borderId="43" xfId="0" applyFont="1" applyFill="1" applyBorder="1" applyAlignment="1">
      <alignment horizontal="center" vertical="center"/>
    </xf>
    <xf numFmtId="0" fontId="29" fillId="31" borderId="44" xfId="0" applyFont="1" applyFill="1" applyBorder="1" applyAlignment="1">
      <alignment horizontal="center" vertical="center"/>
    </xf>
    <xf numFmtId="0" fontId="29" fillId="31" borderId="29" xfId="0" applyFont="1" applyFill="1" applyBorder="1" applyAlignment="1">
      <alignment horizontal="center" vertical="center"/>
    </xf>
    <xf numFmtId="0" fontId="34" fillId="31" borderId="45" xfId="0" applyFont="1" applyFill="1" applyBorder="1" applyAlignment="1">
      <alignment horizontal="left" vertical="center"/>
    </xf>
    <xf numFmtId="0" fontId="34" fillId="31" borderId="46" xfId="0" applyFont="1" applyFill="1" applyBorder="1" applyAlignment="1">
      <alignment horizontal="left" vertical="center"/>
    </xf>
    <xf numFmtId="0" fontId="32" fillId="0" borderId="43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2" fillId="0" borderId="47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textRotation="90"/>
    </xf>
    <xf numFmtId="0" fontId="29" fillId="0" borderId="49" xfId="0" applyFont="1" applyBorder="1" applyAlignment="1">
      <alignment horizontal="center" vertical="center" textRotation="90"/>
    </xf>
    <xf numFmtId="0" fontId="29" fillId="0" borderId="15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9" fillId="31" borderId="2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29" fillId="0" borderId="51" xfId="0" applyFont="1" applyBorder="1" applyAlignment="1">
      <alignment horizontal="center" vertical="center" textRotation="90"/>
    </xf>
    <xf numFmtId="0" fontId="29" fillId="0" borderId="52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textRotation="90"/>
    </xf>
    <xf numFmtId="0" fontId="29" fillId="0" borderId="55" xfId="0" applyFont="1" applyBorder="1" applyAlignment="1">
      <alignment horizontal="center" vertical="center" textRotation="90"/>
    </xf>
    <xf numFmtId="0" fontId="29" fillId="0" borderId="56" xfId="0" applyFont="1" applyBorder="1" applyAlignment="1">
      <alignment horizontal="center" vertical="center" textRotation="90"/>
    </xf>
    <xf numFmtId="0" fontId="29" fillId="0" borderId="57" xfId="0" applyFont="1" applyBorder="1" applyAlignment="1">
      <alignment horizontal="center" vertical="center" textRotation="90"/>
    </xf>
    <xf numFmtId="0" fontId="29" fillId="0" borderId="58" xfId="0" applyFont="1" applyBorder="1" applyAlignment="1">
      <alignment horizontal="center" vertical="center" textRotation="90"/>
    </xf>
    <xf numFmtId="0" fontId="29" fillId="0" borderId="59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238125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defaultGridColor="0" view="pageBreakPreview" zoomScaleSheetLayoutView="100" zoomScalePageLayoutView="0" colorId="8" workbookViewId="0" topLeftCell="A1">
      <selection activeCell="A47" sqref="A1:I47"/>
    </sheetView>
  </sheetViews>
  <sheetFormatPr defaultColWidth="8.8515625" defaultRowHeight="8.25" customHeight="1"/>
  <cols>
    <col min="1" max="1" width="7.00390625" style="0" customWidth="1"/>
    <col min="2" max="2" width="3.8515625" style="0" hidden="1" customWidth="1"/>
    <col min="3" max="3" width="50.8515625" style="0" customWidth="1"/>
    <col min="4" max="4" width="8.421875" style="0" customWidth="1"/>
    <col min="5" max="5" width="6.421875" style="0" customWidth="1"/>
    <col min="6" max="6" width="5.140625" style="0" customWidth="1"/>
    <col min="7" max="7" width="7.421875" style="0" customWidth="1"/>
    <col min="8" max="8" width="10.28125" style="0" customWidth="1"/>
    <col min="9" max="9" width="13.7109375" style="0" customWidth="1"/>
    <col min="10" max="10" width="0" style="1" hidden="1" customWidth="1"/>
    <col min="11" max="11" width="8.8515625" style="1" hidden="1" customWidth="1"/>
    <col min="12" max="12" width="13.8515625" style="1" customWidth="1"/>
    <col min="13" max="13" width="33.421875" style="0" customWidth="1"/>
  </cols>
  <sheetData>
    <row r="1" spans="1:14" ht="15" customHeight="1">
      <c r="A1" s="24"/>
      <c r="B1" s="87" t="s">
        <v>0</v>
      </c>
      <c r="C1" s="87"/>
      <c r="D1" s="87"/>
      <c r="E1" s="87"/>
      <c r="F1" s="87"/>
      <c r="G1" s="87"/>
      <c r="H1" s="87"/>
      <c r="I1" s="81" t="s">
        <v>68</v>
      </c>
      <c r="M1" s="38"/>
      <c r="N1" s="38"/>
    </row>
    <row r="2" spans="1:14" ht="16.5" customHeight="1">
      <c r="A2" s="25"/>
      <c r="B2" s="55" t="s">
        <v>37</v>
      </c>
      <c r="C2" s="55"/>
      <c r="D2" s="55"/>
      <c r="E2" s="55"/>
      <c r="F2" s="55"/>
      <c r="G2" s="55"/>
      <c r="H2" s="55"/>
      <c r="I2" s="82"/>
      <c r="M2" s="38"/>
      <c r="N2" s="38"/>
    </row>
    <row r="3" spans="1:14" ht="17.25" customHeight="1">
      <c r="A3" s="25"/>
      <c r="B3" s="94" t="s">
        <v>49</v>
      </c>
      <c r="C3" s="94"/>
      <c r="D3" s="94"/>
      <c r="E3" s="94"/>
      <c r="F3" s="94"/>
      <c r="G3" s="94"/>
      <c r="H3" s="94"/>
      <c r="I3" s="82"/>
      <c r="M3" s="38"/>
      <c r="N3" s="38"/>
    </row>
    <row r="4" spans="1:14" ht="15" customHeight="1">
      <c r="A4" s="25"/>
      <c r="B4" s="79" t="s">
        <v>38</v>
      </c>
      <c r="C4" s="79"/>
      <c r="D4" s="79"/>
      <c r="E4" s="79"/>
      <c r="F4" s="79"/>
      <c r="G4" s="79"/>
      <c r="H4" s="79"/>
      <c r="I4" s="82"/>
      <c r="M4" s="38"/>
      <c r="N4" s="38"/>
    </row>
    <row r="5" spans="1:14" ht="18" customHeight="1">
      <c r="A5" s="25"/>
      <c r="B5" s="70" t="s">
        <v>50</v>
      </c>
      <c r="C5" s="71"/>
      <c r="D5" s="71"/>
      <c r="E5" s="71"/>
      <c r="F5" s="71"/>
      <c r="G5" s="71"/>
      <c r="H5" s="71"/>
      <c r="I5" s="39">
        <v>1600</v>
      </c>
      <c r="M5" s="38"/>
      <c r="N5" s="38"/>
    </row>
    <row r="6" spans="1:14" ht="13.5" customHeight="1" thickBot="1">
      <c r="A6" s="25"/>
      <c r="B6" s="58" t="s">
        <v>103</v>
      </c>
      <c r="C6" s="58"/>
      <c r="D6" s="58"/>
      <c r="E6" s="58"/>
      <c r="F6" s="58"/>
      <c r="G6" s="58"/>
      <c r="H6" s="58"/>
      <c r="I6" s="34"/>
      <c r="M6" s="38"/>
      <c r="N6" s="38"/>
    </row>
    <row r="7" spans="1:14" ht="12.75" customHeight="1">
      <c r="A7" s="25"/>
      <c r="B7" s="55" t="s">
        <v>102</v>
      </c>
      <c r="C7" s="56"/>
      <c r="D7" s="56"/>
      <c r="E7" s="56"/>
      <c r="F7" s="56"/>
      <c r="G7" s="56"/>
      <c r="H7" s="56"/>
      <c r="I7" s="83" t="s">
        <v>67</v>
      </c>
      <c r="M7" s="38"/>
      <c r="N7" s="38"/>
    </row>
    <row r="8" spans="1:14" ht="15" customHeight="1">
      <c r="A8" s="25"/>
      <c r="B8" s="57" t="s">
        <v>69</v>
      </c>
      <c r="C8" s="55"/>
      <c r="D8" s="55"/>
      <c r="E8" s="55"/>
      <c r="F8" s="55"/>
      <c r="G8" s="55"/>
      <c r="H8" s="55"/>
      <c r="I8" s="84"/>
      <c r="M8" s="38"/>
      <c r="N8" s="38"/>
    </row>
    <row r="9" spans="1:14" ht="15" customHeight="1" thickBot="1">
      <c r="A9" s="66"/>
      <c r="B9" s="67"/>
      <c r="C9" s="67"/>
      <c r="D9" s="67"/>
      <c r="E9" s="67"/>
      <c r="F9" s="67"/>
      <c r="G9" s="67"/>
      <c r="H9" s="67"/>
      <c r="I9" s="35"/>
      <c r="M9" s="38"/>
      <c r="N9" s="38"/>
    </row>
    <row r="10" spans="1:14" ht="12" customHeight="1">
      <c r="A10" s="26"/>
      <c r="B10" s="9"/>
      <c r="C10" s="76" t="s">
        <v>1</v>
      </c>
      <c r="D10" s="78" t="s">
        <v>2</v>
      </c>
      <c r="E10" s="10" t="s">
        <v>3</v>
      </c>
      <c r="F10" s="11" t="s">
        <v>27</v>
      </c>
      <c r="G10" s="72" t="s">
        <v>26</v>
      </c>
      <c r="H10" s="20" t="s">
        <v>4</v>
      </c>
      <c r="I10" s="22" t="s">
        <v>4</v>
      </c>
      <c r="M10" s="38"/>
      <c r="N10" s="38"/>
    </row>
    <row r="11" spans="1:14" ht="15" customHeight="1" thickBot="1">
      <c r="A11" s="26"/>
      <c r="B11" s="9"/>
      <c r="C11" s="77"/>
      <c r="D11" s="78"/>
      <c r="E11" s="12" t="s">
        <v>5</v>
      </c>
      <c r="F11" s="13" t="s">
        <v>6</v>
      </c>
      <c r="G11" s="73"/>
      <c r="H11" s="21" t="s">
        <v>7</v>
      </c>
      <c r="I11" s="23" t="s">
        <v>8</v>
      </c>
      <c r="M11" s="38"/>
      <c r="N11" s="38"/>
    </row>
    <row r="12" spans="1:14" ht="12.75" customHeight="1">
      <c r="A12" s="88" t="s">
        <v>28</v>
      </c>
      <c r="B12" s="89"/>
      <c r="C12" s="41" t="s">
        <v>43</v>
      </c>
      <c r="D12" s="43" t="s">
        <v>72</v>
      </c>
      <c r="E12" s="14" t="s">
        <v>70</v>
      </c>
      <c r="F12" s="15">
        <v>1</v>
      </c>
      <c r="G12" s="18">
        <v>2</v>
      </c>
      <c r="H12" s="15">
        <f aca="true" t="shared" si="0" ref="H12:H18">G12*20</f>
        <v>40</v>
      </c>
      <c r="I12" s="27">
        <f aca="true" t="shared" si="1" ref="I12:I18">H12*50/60</f>
        <v>33.333333333333336</v>
      </c>
      <c r="J12" s="6" t="s">
        <v>9</v>
      </c>
      <c r="K12" s="1">
        <v>1</v>
      </c>
      <c r="M12" s="37"/>
      <c r="N12" s="38"/>
    </row>
    <row r="13" spans="1:14" ht="12.75" customHeight="1">
      <c r="A13" s="90"/>
      <c r="B13" s="91"/>
      <c r="C13" s="42" t="s">
        <v>44</v>
      </c>
      <c r="D13" s="44" t="s">
        <v>73</v>
      </c>
      <c r="E13" s="16" t="s">
        <v>70</v>
      </c>
      <c r="F13" s="17">
        <v>1</v>
      </c>
      <c r="G13" s="19">
        <v>2</v>
      </c>
      <c r="H13" s="17">
        <f t="shared" si="0"/>
        <v>40</v>
      </c>
      <c r="I13" s="27">
        <f t="shared" si="1"/>
        <v>33.333333333333336</v>
      </c>
      <c r="J13" s="7" t="s">
        <v>10</v>
      </c>
      <c r="K13" s="1">
        <v>1</v>
      </c>
      <c r="M13" s="37"/>
      <c r="N13" s="38"/>
    </row>
    <row r="14" spans="1:14" ht="12.75" customHeight="1">
      <c r="A14" s="90"/>
      <c r="B14" s="91"/>
      <c r="C14" s="42" t="s">
        <v>45</v>
      </c>
      <c r="D14" s="44" t="s">
        <v>74</v>
      </c>
      <c r="E14" s="16" t="s">
        <v>70</v>
      </c>
      <c r="F14" s="17">
        <v>1</v>
      </c>
      <c r="G14" s="19">
        <v>4</v>
      </c>
      <c r="H14" s="17">
        <f t="shared" si="0"/>
        <v>80</v>
      </c>
      <c r="I14" s="27">
        <f t="shared" si="1"/>
        <v>66.66666666666667</v>
      </c>
      <c r="J14" s="7" t="s">
        <v>11</v>
      </c>
      <c r="K14" s="1">
        <v>1</v>
      </c>
      <c r="M14" s="37"/>
      <c r="N14" s="38"/>
    </row>
    <row r="15" spans="1:14" ht="12.75" customHeight="1">
      <c r="A15" s="90"/>
      <c r="B15" s="91"/>
      <c r="C15" s="42" t="s">
        <v>46</v>
      </c>
      <c r="D15" s="44" t="s">
        <v>75</v>
      </c>
      <c r="E15" s="16" t="s">
        <v>70</v>
      </c>
      <c r="F15" s="17">
        <v>1</v>
      </c>
      <c r="G15" s="19">
        <v>4</v>
      </c>
      <c r="H15" s="17">
        <f t="shared" si="0"/>
        <v>80</v>
      </c>
      <c r="I15" s="27">
        <f t="shared" si="1"/>
        <v>66.66666666666667</v>
      </c>
      <c r="J15" s="7" t="s">
        <v>12</v>
      </c>
      <c r="K15" s="1">
        <v>1</v>
      </c>
      <c r="M15" s="37"/>
      <c r="N15" s="38"/>
    </row>
    <row r="16" spans="1:14" ht="12.75" customHeight="1">
      <c r="A16" s="90"/>
      <c r="B16" s="91"/>
      <c r="C16" s="42" t="s">
        <v>47</v>
      </c>
      <c r="D16" s="44" t="s">
        <v>76</v>
      </c>
      <c r="E16" s="16" t="s">
        <v>70</v>
      </c>
      <c r="F16" s="17">
        <v>1</v>
      </c>
      <c r="G16" s="19">
        <v>4</v>
      </c>
      <c r="H16" s="17">
        <f t="shared" si="0"/>
        <v>80</v>
      </c>
      <c r="I16" s="27">
        <f t="shared" si="1"/>
        <v>66.66666666666667</v>
      </c>
      <c r="J16" s="7" t="s">
        <v>13</v>
      </c>
      <c r="K16" s="1">
        <v>1</v>
      </c>
      <c r="M16" s="37"/>
      <c r="N16" s="38"/>
    </row>
    <row r="17" spans="1:14" ht="12.75" customHeight="1">
      <c r="A17" s="90"/>
      <c r="B17" s="91"/>
      <c r="C17" s="42" t="s">
        <v>48</v>
      </c>
      <c r="D17" s="44" t="s">
        <v>77</v>
      </c>
      <c r="E17" s="16" t="s">
        <v>71</v>
      </c>
      <c r="F17" s="17">
        <v>1</v>
      </c>
      <c r="G17" s="19">
        <v>4</v>
      </c>
      <c r="H17" s="17">
        <f>G17*20</f>
        <v>80</v>
      </c>
      <c r="I17" s="27">
        <f>H17*50/60</f>
        <v>66.66666666666667</v>
      </c>
      <c r="J17" s="7"/>
      <c r="M17" s="37"/>
      <c r="N17" s="38"/>
    </row>
    <row r="18" spans="1:14" ht="12.75" customHeight="1" thickBot="1">
      <c r="A18" s="90"/>
      <c r="B18" s="91"/>
      <c r="C18" s="42" t="s">
        <v>97</v>
      </c>
      <c r="D18" s="44" t="s">
        <v>98</v>
      </c>
      <c r="E18" s="16" t="s">
        <v>71</v>
      </c>
      <c r="F18" s="17">
        <v>1</v>
      </c>
      <c r="G18" s="19">
        <v>4</v>
      </c>
      <c r="H18" s="17">
        <f t="shared" si="0"/>
        <v>80</v>
      </c>
      <c r="I18" s="27">
        <f t="shared" si="1"/>
        <v>66.66666666666667</v>
      </c>
      <c r="J18" s="7"/>
      <c r="M18" s="37"/>
      <c r="N18" s="38"/>
    </row>
    <row r="19" spans="1:14" ht="12.75" customHeight="1" thickBot="1">
      <c r="A19" s="92"/>
      <c r="B19" s="93"/>
      <c r="C19" s="59" t="s">
        <v>33</v>
      </c>
      <c r="D19" s="60"/>
      <c r="E19" s="61"/>
      <c r="F19" s="61"/>
      <c r="G19" s="40">
        <f>SUM(G12:G18)</f>
        <v>24</v>
      </c>
      <c r="H19" s="40">
        <f>SUM(H12:H18)</f>
        <v>480</v>
      </c>
      <c r="I19" s="31">
        <f>SUM(I12:I18)</f>
        <v>400.00000000000006</v>
      </c>
      <c r="J19" s="7" t="s">
        <v>14</v>
      </c>
      <c r="K19" s="1">
        <v>1</v>
      </c>
      <c r="M19" s="38"/>
      <c r="N19" s="38"/>
    </row>
    <row r="20" spans="1:14" ht="12.75" customHeight="1" thickBot="1">
      <c r="A20" s="85" t="s">
        <v>29</v>
      </c>
      <c r="B20" s="86"/>
      <c r="C20" s="45" t="s">
        <v>51</v>
      </c>
      <c r="D20" s="49" t="s">
        <v>78</v>
      </c>
      <c r="E20" s="47" t="s">
        <v>70</v>
      </c>
      <c r="F20" s="18">
        <v>1</v>
      </c>
      <c r="G20" s="18">
        <v>4</v>
      </c>
      <c r="H20" s="18">
        <f aca="true" t="shared" si="2" ref="H20:H25">G20*20</f>
        <v>80</v>
      </c>
      <c r="I20" s="27">
        <f aca="true" t="shared" si="3" ref="I20:I25">H20*50/60</f>
        <v>66.66666666666667</v>
      </c>
      <c r="J20" s="6" t="s">
        <v>15</v>
      </c>
      <c r="K20" s="1">
        <v>2</v>
      </c>
      <c r="M20" s="37"/>
      <c r="N20" s="38"/>
    </row>
    <row r="21" spans="1:14" ht="12.75" customHeight="1" thickBot="1">
      <c r="A21" s="74"/>
      <c r="B21" s="75"/>
      <c r="C21" s="46" t="s">
        <v>52</v>
      </c>
      <c r="D21" s="49" t="s">
        <v>79</v>
      </c>
      <c r="E21" s="48" t="s">
        <v>71</v>
      </c>
      <c r="F21" s="19">
        <v>1</v>
      </c>
      <c r="G21" s="19">
        <v>4</v>
      </c>
      <c r="H21" s="19">
        <f t="shared" si="2"/>
        <v>80</v>
      </c>
      <c r="I21" s="27">
        <f t="shared" si="3"/>
        <v>66.66666666666667</v>
      </c>
      <c r="J21" s="8"/>
      <c r="M21" s="37"/>
      <c r="N21" s="38"/>
    </row>
    <row r="22" spans="1:14" ht="12.75" customHeight="1" thickBot="1">
      <c r="A22" s="74"/>
      <c r="B22" s="75"/>
      <c r="C22" s="46" t="s">
        <v>53</v>
      </c>
      <c r="D22" s="49" t="s">
        <v>80</v>
      </c>
      <c r="E22" s="47" t="s">
        <v>70</v>
      </c>
      <c r="F22" s="19">
        <v>1</v>
      </c>
      <c r="G22" s="19">
        <v>4</v>
      </c>
      <c r="H22" s="19">
        <f t="shared" si="2"/>
        <v>80</v>
      </c>
      <c r="I22" s="27">
        <f t="shared" si="3"/>
        <v>66.66666666666667</v>
      </c>
      <c r="J22" s="8"/>
      <c r="M22" s="37"/>
      <c r="N22" s="38"/>
    </row>
    <row r="23" spans="1:14" ht="12.75" customHeight="1" thickBot="1">
      <c r="A23" s="74"/>
      <c r="B23" s="75"/>
      <c r="C23" s="46" t="s">
        <v>54</v>
      </c>
      <c r="D23" s="49" t="s">
        <v>81</v>
      </c>
      <c r="E23" s="47" t="s">
        <v>70</v>
      </c>
      <c r="F23" s="19">
        <v>1</v>
      </c>
      <c r="G23" s="19">
        <v>4</v>
      </c>
      <c r="H23" s="19">
        <f t="shared" si="2"/>
        <v>80</v>
      </c>
      <c r="I23" s="27">
        <f t="shared" si="3"/>
        <v>66.66666666666667</v>
      </c>
      <c r="J23" s="8"/>
      <c r="M23" s="37"/>
      <c r="N23" s="38"/>
    </row>
    <row r="24" spans="1:14" ht="12.75" customHeight="1" thickBot="1">
      <c r="A24" s="74"/>
      <c r="B24" s="75"/>
      <c r="C24" s="46" t="s">
        <v>55</v>
      </c>
      <c r="D24" s="49" t="s">
        <v>82</v>
      </c>
      <c r="E24" s="48" t="s">
        <v>71</v>
      </c>
      <c r="F24" s="19">
        <v>1</v>
      </c>
      <c r="G24" s="19">
        <v>4</v>
      </c>
      <c r="H24" s="19">
        <f t="shared" si="2"/>
        <v>80</v>
      </c>
      <c r="I24" s="27">
        <f t="shared" si="3"/>
        <v>66.66666666666667</v>
      </c>
      <c r="J24" s="8"/>
      <c r="M24" s="37"/>
      <c r="N24" s="38"/>
    </row>
    <row r="25" spans="1:14" ht="12.75" customHeight="1" thickBot="1">
      <c r="A25" s="74"/>
      <c r="B25" s="75"/>
      <c r="C25" s="46" t="s">
        <v>93</v>
      </c>
      <c r="D25" s="44" t="s">
        <v>95</v>
      </c>
      <c r="E25" s="48" t="s">
        <v>71</v>
      </c>
      <c r="F25" s="19">
        <v>1</v>
      </c>
      <c r="G25" s="19">
        <v>4</v>
      </c>
      <c r="H25" s="19">
        <f t="shared" si="2"/>
        <v>80</v>
      </c>
      <c r="I25" s="27">
        <f t="shared" si="3"/>
        <v>66.66666666666667</v>
      </c>
      <c r="J25" s="8"/>
      <c r="M25" s="37"/>
      <c r="N25" s="38"/>
    </row>
    <row r="26" spans="1:14" ht="12.75" customHeight="1" thickBot="1">
      <c r="A26" s="74"/>
      <c r="B26" s="75"/>
      <c r="C26" s="59" t="s">
        <v>34</v>
      </c>
      <c r="D26" s="60"/>
      <c r="E26" s="61"/>
      <c r="F26" s="61"/>
      <c r="G26" s="40">
        <f>SUM(G20:G25)</f>
        <v>24</v>
      </c>
      <c r="H26" s="40">
        <f>SUM(H20:H25)</f>
        <v>480</v>
      </c>
      <c r="I26" s="31">
        <f>SUM(I20:I25)</f>
        <v>400.00000000000006</v>
      </c>
      <c r="J26" s="7" t="s">
        <v>16</v>
      </c>
      <c r="K26" s="1">
        <v>2</v>
      </c>
      <c r="M26" s="38"/>
      <c r="N26" s="38"/>
    </row>
    <row r="27" spans="1:14" ht="12.75" customHeight="1" thickBot="1">
      <c r="A27" s="74" t="s">
        <v>30</v>
      </c>
      <c r="B27" s="75"/>
      <c r="C27" s="45" t="s">
        <v>56</v>
      </c>
      <c r="D27" s="49" t="s">
        <v>83</v>
      </c>
      <c r="E27" s="47" t="s">
        <v>70</v>
      </c>
      <c r="F27" s="18">
        <v>1</v>
      </c>
      <c r="G27" s="18">
        <v>4</v>
      </c>
      <c r="H27" s="18">
        <f aca="true" t="shared" si="4" ref="H27:H32">G27*20</f>
        <v>80</v>
      </c>
      <c r="I27" s="27">
        <f aca="true" t="shared" si="5" ref="I27:I32">H27*50/60</f>
        <v>66.66666666666667</v>
      </c>
      <c r="J27" s="3" t="s">
        <v>17</v>
      </c>
      <c r="K27" s="1">
        <v>3</v>
      </c>
      <c r="M27" s="37"/>
      <c r="N27" s="38"/>
    </row>
    <row r="28" spans="1:14" ht="12.75" customHeight="1" thickBot="1">
      <c r="A28" s="74"/>
      <c r="B28" s="75"/>
      <c r="C28" s="46" t="s">
        <v>57</v>
      </c>
      <c r="D28" s="49" t="s">
        <v>84</v>
      </c>
      <c r="E28" s="47" t="s">
        <v>70</v>
      </c>
      <c r="F28" s="19">
        <v>1</v>
      </c>
      <c r="G28" s="19">
        <v>4</v>
      </c>
      <c r="H28" s="19">
        <f t="shared" si="4"/>
        <v>80</v>
      </c>
      <c r="I28" s="27">
        <f t="shared" si="5"/>
        <v>66.66666666666667</v>
      </c>
      <c r="J28" s="4"/>
      <c r="M28" s="37"/>
      <c r="N28" s="38"/>
    </row>
    <row r="29" spans="1:14" ht="12.75" customHeight="1" thickBot="1">
      <c r="A29" s="74"/>
      <c r="B29" s="75"/>
      <c r="C29" s="46" t="s">
        <v>58</v>
      </c>
      <c r="D29" s="49" t="s">
        <v>85</v>
      </c>
      <c r="E29" s="48" t="s">
        <v>71</v>
      </c>
      <c r="F29" s="19">
        <v>1</v>
      </c>
      <c r="G29" s="19">
        <v>4</v>
      </c>
      <c r="H29" s="19">
        <f t="shared" si="4"/>
        <v>80</v>
      </c>
      <c r="I29" s="27">
        <f t="shared" si="5"/>
        <v>66.66666666666667</v>
      </c>
      <c r="J29" s="4"/>
      <c r="M29" s="37"/>
      <c r="N29" s="38"/>
    </row>
    <row r="30" spans="1:14" ht="12.75" customHeight="1" thickBot="1">
      <c r="A30" s="74"/>
      <c r="B30" s="75"/>
      <c r="C30" s="46" t="s">
        <v>59</v>
      </c>
      <c r="D30" s="49" t="s">
        <v>86</v>
      </c>
      <c r="E30" s="48" t="s">
        <v>71</v>
      </c>
      <c r="F30" s="19">
        <v>1</v>
      </c>
      <c r="G30" s="19">
        <v>6</v>
      </c>
      <c r="H30" s="19">
        <f t="shared" si="4"/>
        <v>120</v>
      </c>
      <c r="I30" s="27">
        <f t="shared" si="5"/>
        <v>100</v>
      </c>
      <c r="J30" s="4"/>
      <c r="M30" s="37"/>
      <c r="N30" s="38"/>
    </row>
    <row r="31" spans="1:10" ht="12.75" customHeight="1" thickBot="1">
      <c r="A31" s="74"/>
      <c r="B31" s="75"/>
      <c r="C31" s="42" t="s">
        <v>65</v>
      </c>
      <c r="D31" s="49" t="s">
        <v>99</v>
      </c>
      <c r="E31" s="47" t="s">
        <v>70</v>
      </c>
      <c r="F31" s="19">
        <v>1</v>
      </c>
      <c r="G31" s="19">
        <v>2</v>
      </c>
      <c r="H31" s="19">
        <f t="shared" si="4"/>
        <v>40</v>
      </c>
      <c r="I31" s="27">
        <f t="shared" si="5"/>
        <v>33.333333333333336</v>
      </c>
      <c r="J31" s="4"/>
    </row>
    <row r="32" spans="1:14" ht="12.75" customHeight="1" thickBot="1">
      <c r="A32" s="74"/>
      <c r="B32" s="75"/>
      <c r="C32" s="46" t="s">
        <v>94</v>
      </c>
      <c r="D32" s="50" t="s">
        <v>100</v>
      </c>
      <c r="E32" s="47" t="s">
        <v>32</v>
      </c>
      <c r="F32" s="19">
        <v>1</v>
      </c>
      <c r="G32" s="19">
        <v>4</v>
      </c>
      <c r="H32" s="19">
        <f t="shared" si="4"/>
        <v>80</v>
      </c>
      <c r="I32" s="27">
        <f t="shared" si="5"/>
        <v>66.66666666666667</v>
      </c>
      <c r="J32" s="4"/>
      <c r="M32" s="37"/>
      <c r="N32" s="38"/>
    </row>
    <row r="33" spans="1:14" ht="12.75" customHeight="1" thickBot="1">
      <c r="A33" s="74"/>
      <c r="B33" s="75"/>
      <c r="C33" s="59" t="s">
        <v>34</v>
      </c>
      <c r="D33" s="60"/>
      <c r="E33" s="61"/>
      <c r="F33" s="61"/>
      <c r="G33" s="40">
        <f>SUM(G27:G32)</f>
        <v>24</v>
      </c>
      <c r="H33" s="40">
        <f>SUM(H27:H32)</f>
        <v>480</v>
      </c>
      <c r="I33" s="31">
        <f>SUM(I27:I32)</f>
        <v>400</v>
      </c>
      <c r="J33" s="7" t="s">
        <v>18</v>
      </c>
      <c r="K33" s="1">
        <v>3</v>
      </c>
      <c r="M33" s="38"/>
      <c r="N33" s="38"/>
    </row>
    <row r="34" spans="1:14" ht="12.75" customHeight="1" thickBot="1">
      <c r="A34" s="74" t="s">
        <v>31</v>
      </c>
      <c r="B34" s="75"/>
      <c r="C34" s="45" t="s">
        <v>61</v>
      </c>
      <c r="D34" s="49" t="s">
        <v>88</v>
      </c>
      <c r="E34" s="48" t="s">
        <v>71</v>
      </c>
      <c r="F34" s="18">
        <v>1</v>
      </c>
      <c r="G34" s="18">
        <v>4</v>
      </c>
      <c r="H34" s="18">
        <f aca="true" t="shared" si="6" ref="H34:H40">G34*20</f>
        <v>80</v>
      </c>
      <c r="I34" s="27">
        <f aca="true" t="shared" si="7" ref="I34:I40">H34*50/60</f>
        <v>66.66666666666667</v>
      </c>
      <c r="J34" s="3" t="s">
        <v>19</v>
      </c>
      <c r="K34" s="1">
        <v>4</v>
      </c>
      <c r="M34" s="37"/>
      <c r="N34" s="38"/>
    </row>
    <row r="35" spans="1:14" ht="12.75" customHeight="1" thickBot="1">
      <c r="A35" s="74"/>
      <c r="B35" s="75"/>
      <c r="C35" s="42" t="s">
        <v>62</v>
      </c>
      <c r="D35" s="49" t="s">
        <v>89</v>
      </c>
      <c r="E35" s="48" t="s">
        <v>71</v>
      </c>
      <c r="F35" s="19">
        <v>1</v>
      </c>
      <c r="G35" s="19">
        <v>4</v>
      </c>
      <c r="H35" s="19">
        <f t="shared" si="6"/>
        <v>80</v>
      </c>
      <c r="I35" s="27">
        <f t="shared" si="7"/>
        <v>66.66666666666667</v>
      </c>
      <c r="J35" s="5" t="s">
        <v>20</v>
      </c>
      <c r="K35" s="1">
        <v>4</v>
      </c>
      <c r="M35" s="37"/>
      <c r="N35" s="38"/>
    </row>
    <row r="36" spans="1:14" ht="12.75" customHeight="1" thickBot="1">
      <c r="A36" s="74"/>
      <c r="B36" s="75"/>
      <c r="C36" s="42" t="s">
        <v>63</v>
      </c>
      <c r="D36" s="49" t="s">
        <v>90</v>
      </c>
      <c r="E36" s="51" t="s">
        <v>70</v>
      </c>
      <c r="F36" s="19">
        <v>1</v>
      </c>
      <c r="G36" s="19">
        <v>4</v>
      </c>
      <c r="H36" s="19">
        <f t="shared" si="6"/>
        <v>80</v>
      </c>
      <c r="I36" s="27">
        <f t="shared" si="7"/>
        <v>66.66666666666667</v>
      </c>
      <c r="J36" s="5" t="s">
        <v>21</v>
      </c>
      <c r="K36" s="1">
        <v>4</v>
      </c>
      <c r="M36" s="37"/>
      <c r="N36" s="38"/>
    </row>
    <row r="37" spans="1:14" ht="12.75" customHeight="1" thickBot="1">
      <c r="A37" s="74"/>
      <c r="B37" s="75"/>
      <c r="C37" s="42" t="s">
        <v>64</v>
      </c>
      <c r="D37" s="49" t="s">
        <v>91</v>
      </c>
      <c r="E37" s="48" t="s">
        <v>71</v>
      </c>
      <c r="F37" s="19">
        <v>1</v>
      </c>
      <c r="G37" s="19">
        <v>4</v>
      </c>
      <c r="H37" s="19">
        <f t="shared" si="6"/>
        <v>80</v>
      </c>
      <c r="I37" s="27">
        <f t="shared" si="7"/>
        <v>66.66666666666667</v>
      </c>
      <c r="J37" s="5" t="s">
        <v>22</v>
      </c>
      <c r="K37" s="1">
        <v>4</v>
      </c>
      <c r="M37" s="37"/>
      <c r="N37" s="38"/>
    </row>
    <row r="38" spans="1:14" ht="12.75" customHeight="1" thickBot="1">
      <c r="A38" s="74"/>
      <c r="B38" s="75"/>
      <c r="C38" s="46" t="s">
        <v>60</v>
      </c>
      <c r="D38" s="50" t="s">
        <v>87</v>
      </c>
      <c r="E38" s="51" t="s">
        <v>70</v>
      </c>
      <c r="F38" s="19">
        <v>1</v>
      </c>
      <c r="G38" s="19">
        <v>2</v>
      </c>
      <c r="H38" s="19">
        <f t="shared" si="6"/>
        <v>40</v>
      </c>
      <c r="I38" s="27">
        <f t="shared" si="7"/>
        <v>33.333333333333336</v>
      </c>
      <c r="J38" s="5"/>
      <c r="M38" s="37"/>
      <c r="N38" s="38"/>
    </row>
    <row r="39" spans="1:14" ht="12.75" customHeight="1" thickBot="1">
      <c r="A39" s="74"/>
      <c r="B39" s="75"/>
      <c r="C39" s="42" t="s">
        <v>66</v>
      </c>
      <c r="D39" s="49" t="s">
        <v>92</v>
      </c>
      <c r="E39" s="51" t="s">
        <v>70</v>
      </c>
      <c r="F39" s="19">
        <v>1</v>
      </c>
      <c r="G39" s="19">
        <v>2</v>
      </c>
      <c r="H39" s="19">
        <f>G39*20</f>
        <v>40</v>
      </c>
      <c r="I39" s="27">
        <f>H39*50/60</f>
        <v>33.333333333333336</v>
      </c>
      <c r="J39" s="5"/>
      <c r="M39" s="37"/>
      <c r="N39" s="38"/>
    </row>
    <row r="40" spans="1:14" ht="12.75" customHeight="1" thickBot="1">
      <c r="A40" s="74"/>
      <c r="B40" s="75"/>
      <c r="C40" s="42" t="s">
        <v>101</v>
      </c>
      <c r="D40" s="49" t="s">
        <v>96</v>
      </c>
      <c r="E40" s="51" t="s">
        <v>70</v>
      </c>
      <c r="F40" s="19">
        <v>1</v>
      </c>
      <c r="G40" s="19">
        <v>4</v>
      </c>
      <c r="H40" s="19">
        <f t="shared" si="6"/>
        <v>80</v>
      </c>
      <c r="I40" s="27">
        <f t="shared" si="7"/>
        <v>66.66666666666667</v>
      </c>
      <c r="J40" s="5"/>
      <c r="M40" s="37"/>
      <c r="N40" s="38"/>
    </row>
    <row r="41" spans="1:14" ht="12.75" customHeight="1" thickBot="1">
      <c r="A41" s="74"/>
      <c r="B41" s="75"/>
      <c r="C41" s="59" t="s">
        <v>34</v>
      </c>
      <c r="D41" s="80"/>
      <c r="E41" s="61"/>
      <c r="F41" s="61"/>
      <c r="G41" s="40">
        <f>SUM(G34:G40)</f>
        <v>24</v>
      </c>
      <c r="H41" s="40">
        <f>SUM(H34:H40)</f>
        <v>480</v>
      </c>
      <c r="I41" s="31">
        <f>SUM(I34:I40)</f>
        <v>400</v>
      </c>
      <c r="J41" s="5" t="s">
        <v>23</v>
      </c>
      <c r="K41" s="1">
        <v>4</v>
      </c>
      <c r="M41" s="38"/>
      <c r="N41" s="38"/>
    </row>
    <row r="42" spans="1:9" ht="12.75" customHeight="1" thickBot="1">
      <c r="A42" s="68" t="s">
        <v>24</v>
      </c>
      <c r="B42" s="69"/>
      <c r="C42" s="69"/>
      <c r="D42" s="69"/>
      <c r="E42" s="69"/>
      <c r="F42" s="69"/>
      <c r="G42" s="69"/>
      <c r="H42" s="29">
        <f>SUM(H41,H33,H26,H19)</f>
        <v>1920</v>
      </c>
      <c r="I42" s="30" t="s">
        <v>35</v>
      </c>
    </row>
    <row r="43" spans="1:9" ht="12.75" customHeight="1" thickBot="1">
      <c r="A43" s="64" t="s">
        <v>25</v>
      </c>
      <c r="B43" s="65"/>
      <c r="C43" s="65"/>
      <c r="D43" s="65"/>
      <c r="E43" s="65"/>
      <c r="F43" s="65"/>
      <c r="G43" s="65"/>
      <c r="H43" s="65"/>
      <c r="I43" s="28">
        <f>SUM(I41,I33,I26,I19)</f>
        <v>1600</v>
      </c>
    </row>
    <row r="44" spans="1:12" ht="12.75" customHeight="1" thickBot="1">
      <c r="A44" s="62" t="s">
        <v>36</v>
      </c>
      <c r="B44" s="63"/>
      <c r="C44" s="63"/>
      <c r="D44" s="63"/>
      <c r="E44" s="63"/>
      <c r="F44" s="63"/>
      <c r="G44" s="63"/>
      <c r="H44" s="63"/>
      <c r="I44" s="36"/>
      <c r="K44"/>
      <c r="L44"/>
    </row>
    <row r="45" spans="1:9" ht="12.75" customHeight="1" thickBot="1">
      <c r="A45" s="64" t="s">
        <v>42</v>
      </c>
      <c r="B45" s="65"/>
      <c r="C45" s="65"/>
      <c r="D45" s="32" t="s">
        <v>39</v>
      </c>
      <c r="E45" s="32" t="s">
        <v>32</v>
      </c>
      <c r="F45" s="32">
        <v>1</v>
      </c>
      <c r="G45" s="33">
        <v>2</v>
      </c>
      <c r="H45" s="32">
        <f>G45*20</f>
        <v>40</v>
      </c>
      <c r="I45" s="2">
        <f>H45*50/60</f>
        <v>33.333333333333336</v>
      </c>
    </row>
    <row r="46" spans="1:9" ht="12.75" customHeight="1" thickBot="1">
      <c r="A46" s="64" t="s">
        <v>40</v>
      </c>
      <c r="B46" s="65"/>
      <c r="C46" s="65"/>
      <c r="D46" s="65"/>
      <c r="E46" s="65"/>
      <c r="F46" s="65"/>
      <c r="G46" s="65"/>
      <c r="H46" s="65"/>
      <c r="I46" s="2">
        <f>SUM(I43,I45)</f>
        <v>1633.3333333333333</v>
      </c>
    </row>
    <row r="47" spans="1:9" ht="12.75" customHeight="1" thickBot="1">
      <c r="A47" s="52" t="s">
        <v>41</v>
      </c>
      <c r="B47" s="53"/>
      <c r="C47" s="53"/>
      <c r="D47" s="53"/>
      <c r="E47" s="53"/>
      <c r="F47" s="53"/>
      <c r="G47" s="53"/>
      <c r="H47" s="53"/>
      <c r="I47" s="54"/>
    </row>
  </sheetData>
  <sheetProtection selectLockedCells="1" selectUnlockedCells="1"/>
  <mergeCells count="28">
    <mergeCell ref="B4:H4"/>
    <mergeCell ref="C41:F41"/>
    <mergeCell ref="I1:I4"/>
    <mergeCell ref="A43:H43"/>
    <mergeCell ref="I7:I8"/>
    <mergeCell ref="A20:B26"/>
    <mergeCell ref="B1:H1"/>
    <mergeCell ref="A12:B19"/>
    <mergeCell ref="B2:H2"/>
    <mergeCell ref="B3:H3"/>
    <mergeCell ref="A45:C45"/>
    <mergeCell ref="B5:H5"/>
    <mergeCell ref="G10:G11"/>
    <mergeCell ref="C33:F33"/>
    <mergeCell ref="A34:B41"/>
    <mergeCell ref="C10:C11"/>
    <mergeCell ref="D10:D11"/>
    <mergeCell ref="A27:B33"/>
    <mergeCell ref="A47:I47"/>
    <mergeCell ref="B7:H7"/>
    <mergeCell ref="B8:H8"/>
    <mergeCell ref="B6:H6"/>
    <mergeCell ref="C19:F19"/>
    <mergeCell ref="C26:F26"/>
    <mergeCell ref="A44:H44"/>
    <mergeCell ref="A46:H46"/>
    <mergeCell ref="A9:H9"/>
    <mergeCell ref="A42:G42"/>
  </mergeCells>
  <printOptions/>
  <pageMargins left="0.6298611111111111" right="0.43333333333333335" top="0.39375" bottom="0.39375" header="0.5118055555555555" footer="0.5118055555555555"/>
  <pageSetup horizontalDpi="600" verticalDpi="600" orientation="portrait" paperSize="9" scale="74" r:id="rId2"/>
  <ignoredErrors>
    <ignoredError sqref="H26 H33 H41 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Engenharia de Controle e Automação</dc:title>
  <dc:subject>Grade Curricular</dc:subject>
  <dc:creator>CEFET-SP</dc:creator>
  <cp:keywords>Engenharia de Controle e Automação</cp:keywords>
  <dc:description/>
  <cp:lastModifiedBy>Paulo R. P. Frederico</cp:lastModifiedBy>
  <cp:lastPrinted>2016-02-23T18:10:03Z</cp:lastPrinted>
  <dcterms:created xsi:type="dcterms:W3CDTF">2004-04-15T20:25:42Z</dcterms:created>
  <dcterms:modified xsi:type="dcterms:W3CDTF">2016-08-09T19:55:42Z</dcterms:modified>
  <cp:category/>
  <cp:version/>
  <cp:contentType/>
  <cp:contentStatus/>
  <cp:revision>3</cp:revision>
</cp:coreProperties>
</file>